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52511"/>
</workbook>
</file>

<file path=xl/calcChain.xml><?xml version="1.0" encoding="utf-8"?>
<calcChain xmlns="http://schemas.openxmlformats.org/spreadsheetml/2006/main">
  <c r="BC18" i="1" l="1"/>
  <c r="BC19" i="1"/>
  <c r="BI19" i="1" l="1"/>
  <c r="BI17" i="1" s="1"/>
  <c r="BA19" i="1"/>
  <c r="BA17" i="1" s="1"/>
  <c r="BG28" i="1"/>
  <c r="AY28" i="1"/>
  <c r="BC40" i="1" l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K81" i="1" s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J17" i="1" s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F39" i="1" s="1"/>
  <c r="BE41" i="1"/>
  <c r="BE39" i="1" s="1"/>
  <c r="BD41" i="1"/>
  <c r="BD39" i="1" s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AY42" i="1" l="1"/>
  <c r="BT39" i="1"/>
  <c r="BB39" i="1"/>
  <c r="AY39" i="1" s="1"/>
  <c r="BB15" i="1"/>
  <c r="BK39" i="1"/>
  <c r="BS39" i="1"/>
  <c r="BA57" i="1"/>
  <c r="AY58" i="1"/>
  <c r="BR39" i="1"/>
  <c r="BO39" i="1" s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BG39" i="1" l="1"/>
  <c r="AY57" i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2" i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AR39" i="1" s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AA39" i="1" s="1"/>
  <c r="I39" i="1"/>
  <c r="Y39" i="1"/>
  <c r="R39" i="1" s="1"/>
  <c r="P39" i="1"/>
  <c r="Q39" i="1"/>
  <c r="J39" i="1"/>
  <c r="K39" i="1" l="1"/>
  <c r="D39" i="1" s="1"/>
  <c r="Q57" i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<sst xmlns="http://schemas.openxmlformats.org/spreadsheetml/2006/main" count="281" uniqueCount="89">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</sst>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80" zoomScaleNormal="54" zoomScaleSheetLayoutView="80" workbookViewId="0">
      <pane xSplit="3" ySplit="11" topLeftCell="AR18" activePane="bottomRight" state="frozen"/>
      <selection pane="topRight" activeCell="D1" sqref="D1"/>
      <selection pane="bottomLeft" activeCell="A13" sqref="A13"/>
      <selection pane="bottomRight" activeCell="AY22" sqref="AY22:AY23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21" t="s">
        <v>88</v>
      </c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21" t="s">
        <v>85</v>
      </c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</row>
    <row r="6" spans="1:74" ht="22.5" customHeight="1" x14ac:dyDescent="0.35">
      <c r="A6" s="109" t="s">
        <v>49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40" t="s">
        <v>4</v>
      </c>
      <c r="B8" s="114" t="s">
        <v>5</v>
      </c>
      <c r="C8" s="114" t="s">
        <v>0</v>
      </c>
      <c r="D8" s="122" t="s">
        <v>1</v>
      </c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4"/>
    </row>
    <row r="9" spans="1:74" ht="25.15" customHeight="1" x14ac:dyDescent="0.2">
      <c r="A9" s="144"/>
      <c r="B9" s="145"/>
      <c r="C9" s="114"/>
      <c r="D9" s="114" t="s">
        <v>2</v>
      </c>
      <c r="E9" s="114"/>
      <c r="F9" s="114"/>
      <c r="G9" s="114"/>
      <c r="H9" s="114"/>
      <c r="I9" s="114"/>
      <c r="J9" s="114"/>
      <c r="K9" s="114" t="s">
        <v>28</v>
      </c>
      <c r="L9" s="114"/>
      <c r="M9" s="114"/>
      <c r="N9" s="114"/>
      <c r="O9" s="114"/>
      <c r="P9" s="114"/>
      <c r="Q9" s="114"/>
      <c r="R9" s="114" t="s">
        <v>27</v>
      </c>
      <c r="S9" s="114"/>
      <c r="T9" s="114"/>
      <c r="U9" s="114"/>
      <c r="V9" s="114"/>
      <c r="W9" s="114"/>
      <c r="X9" s="114"/>
      <c r="Y9" s="114"/>
      <c r="Z9" s="114"/>
      <c r="AA9" s="114" t="s">
        <v>26</v>
      </c>
      <c r="AB9" s="149"/>
      <c r="AC9" s="149"/>
      <c r="AD9" s="149"/>
      <c r="AE9" s="149"/>
      <c r="AF9" s="149"/>
      <c r="AG9" s="149"/>
      <c r="AH9" s="149"/>
      <c r="AI9" s="132" t="s">
        <v>25</v>
      </c>
      <c r="AJ9" s="133"/>
      <c r="AK9" s="133"/>
      <c r="AL9" s="133"/>
      <c r="AM9" s="133"/>
      <c r="AN9" s="133"/>
      <c r="AO9" s="133"/>
      <c r="AP9" s="133"/>
      <c r="AQ9" s="143"/>
      <c r="AR9" s="134" t="s">
        <v>24</v>
      </c>
      <c r="AS9" s="135"/>
      <c r="AT9" s="135"/>
      <c r="AU9" s="135"/>
      <c r="AV9" s="135"/>
      <c r="AW9" s="135"/>
      <c r="AX9" s="136"/>
      <c r="AY9" s="132" t="s">
        <v>23</v>
      </c>
      <c r="AZ9" s="133"/>
      <c r="BA9" s="133"/>
      <c r="BB9" s="133"/>
      <c r="BC9" s="133"/>
      <c r="BD9" s="133"/>
      <c r="BE9" s="133"/>
      <c r="BF9" s="133"/>
      <c r="BG9" s="132" t="s">
        <v>73</v>
      </c>
      <c r="BH9" s="133"/>
      <c r="BI9" s="133"/>
      <c r="BJ9" s="133"/>
      <c r="BK9" s="133"/>
      <c r="BL9" s="133"/>
      <c r="BM9" s="133"/>
      <c r="BN9" s="133"/>
      <c r="BO9" s="125" t="s">
        <v>77</v>
      </c>
      <c r="BP9" s="126"/>
      <c r="BQ9" s="126"/>
      <c r="BR9" s="126"/>
      <c r="BS9" s="126"/>
      <c r="BT9" s="126"/>
      <c r="BU9" s="126"/>
      <c r="BV9" s="127"/>
    </row>
    <row r="10" spans="1:74" ht="138" customHeight="1" x14ac:dyDescent="0.2">
      <c r="A10" s="141"/>
      <c r="B10" s="145"/>
      <c r="C10" s="114"/>
      <c r="D10" s="114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7" t="s">
        <v>83</v>
      </c>
      <c r="B12" s="31"/>
      <c r="C12" s="29" t="s">
        <v>6</v>
      </c>
      <c r="D12" s="39">
        <f>K12+R12+AA12+AI12+AR12+AY12+BG12+BO12</f>
        <v>2493072.3000000003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264114.60000000003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116416.3</v>
      </c>
      <c r="BC12" s="39">
        <f>BC13+BC14+BC15+BC16</f>
        <v>125412</v>
      </c>
      <c r="BD12" s="39">
        <f t="shared" ref="BD12:BF12" si="7">BD13+BD14+BD15+BD16</f>
        <v>6058.9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210089.5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69928.700000000012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202.70000000000002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8"/>
      <c r="B13" s="31" t="s">
        <v>7</v>
      </c>
      <c r="C13" s="31" t="s">
        <v>7</v>
      </c>
      <c r="D13" s="48">
        <f t="shared" ref="D13:D20" si="12">K13+R13+AA13+AI13+AR13+AY13+BG13+BO13</f>
        <v>1324629.0999999999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127467.99999999997</v>
      </c>
      <c r="AZ13" s="103">
        <f>AZ18+AZ40+AZ57+AZ73</f>
        <v>0</v>
      </c>
      <c r="BA13" s="103">
        <f>BA18+BA40+BA57+BA73</f>
        <v>0</v>
      </c>
      <c r="BB13" s="103">
        <f>BB18+BB40+BB57+BB73+BB81</f>
        <v>60968.2</v>
      </c>
      <c r="BC13" s="103">
        <f>BC18+BC40+BC57+BC73+BC81</f>
        <v>60222.1</v>
      </c>
      <c r="BD13" s="103">
        <v>6058.9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95555.9</v>
      </c>
      <c r="BH13" s="48">
        <f>BH18+BH40+BH57+BH73</f>
        <v>0</v>
      </c>
      <c r="BI13" s="48">
        <f>BI18+BI40+BI57+BI73</f>
        <v>0</v>
      </c>
      <c r="BJ13" s="48">
        <f>BJ18+BJ40+BJ57+BJ73+BJ81</f>
        <v>46896.700000000004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202.70000000000002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38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8"/>
      <c r="B15" s="31" t="s">
        <v>17</v>
      </c>
      <c r="C15" s="31" t="s">
        <v>17</v>
      </c>
      <c r="D15" s="48">
        <f t="shared" si="12"/>
        <v>383839.3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</v>
      </c>
      <c r="AZ15" s="103">
        <f t="shared" si="22"/>
        <v>0</v>
      </c>
      <c r="BA15" s="103">
        <f t="shared" si="22"/>
        <v>16008.6</v>
      </c>
      <c r="BB15" s="103">
        <f>BB19+BB42</f>
        <v>10355.799999999999</v>
      </c>
      <c r="BC15" s="103">
        <f>BC19+BC42</f>
        <v>37298.400000000001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46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7" t="s">
        <v>29</v>
      </c>
      <c r="B17" s="29"/>
      <c r="C17" s="41" t="s">
        <v>6</v>
      </c>
      <c r="D17" s="39">
        <f t="shared" si="12"/>
        <v>778686.30000000016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103551.40000000001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</v>
      </c>
      <c r="BC17" s="39">
        <f t="shared" ref="BC17:BF17" si="29">BC18+BC19+BC20</f>
        <v>54261.400000000009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8"/>
      <c r="B18" s="29" t="s">
        <v>18</v>
      </c>
      <c r="C18" s="29" t="s">
        <v>7</v>
      </c>
      <c r="D18" s="39">
        <f t="shared" si="12"/>
        <v>377062.1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42667.8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19742.2</v>
      </c>
      <c r="BD18" s="39">
        <f t="shared" ref="BD18:BF18" si="34">BD22+BD26+BD29+BD32+BD33+BD36</f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38"/>
      <c r="B19" s="29" t="s">
        <v>17</v>
      </c>
      <c r="C19" s="29" t="s">
        <v>17</v>
      </c>
      <c r="D19" s="39">
        <f t="shared" si="12"/>
        <v>327636.49999999994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v>60883.6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10355.799999999999</v>
      </c>
      <c r="BC19" s="39">
        <f>BC23+BC24+BC27+BC28+BC30+BC31+BC34+BC35+BC33</f>
        <v>34519.200000000004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46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12" t="s">
        <v>36</v>
      </c>
      <c r="B21" s="55" t="s">
        <v>79</v>
      </c>
      <c r="C21" s="55"/>
      <c r="D21" s="56">
        <f>K21+R21+AA21+AI21+AR21+AY21+BG21+BO21</f>
        <v>178883.3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19036.899999999998</v>
      </c>
      <c r="AZ21" s="103">
        <f>AZ22</f>
        <v>0</v>
      </c>
      <c r="BA21" s="103">
        <v>0</v>
      </c>
      <c r="BB21" s="103">
        <f>BB22+BB23</f>
        <v>0</v>
      </c>
      <c r="BC21" s="103">
        <v>18886.599999999999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12"/>
      <c r="B22" s="31" t="s">
        <v>18</v>
      </c>
      <c r="C22" s="31" t="s">
        <v>7</v>
      </c>
      <c r="D22" s="14">
        <f>K22+R22+AA22+AI22+AR22+AY22+BG22+BO22</f>
        <v>117637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15832.9</v>
      </c>
      <c r="AZ22" s="103">
        <v>0</v>
      </c>
      <c r="BA22" s="103">
        <v>0</v>
      </c>
      <c r="BB22" s="103">
        <v>0</v>
      </c>
      <c r="BC22" s="108">
        <v>15682.6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12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7" t="s">
        <v>37</v>
      </c>
      <c r="B25" s="95" t="s">
        <v>21</v>
      </c>
      <c r="C25" s="95"/>
      <c r="D25" s="98">
        <f>K25+R25+AA25+AI25+AR25+AY25+BG25+BO25</f>
        <v>160081.9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31329.599999999999</v>
      </c>
      <c r="AZ25" s="103"/>
      <c r="BA25" s="103"/>
      <c r="BB25" s="103">
        <f>BB26+BB27</f>
        <v>0</v>
      </c>
      <c r="BC25" s="103">
        <f t="shared" ref="BC25:BF25" si="66">BC26+BC27</f>
        <v>31329.599999999999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58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8"/>
      <c r="B27" s="59" t="s">
        <v>17</v>
      </c>
      <c r="C27" s="59" t="s">
        <v>17</v>
      </c>
      <c r="D27" s="56">
        <f>K27+R27+AA27+AI27+AR27+AY27+BG27+BO27</f>
        <v>134296.5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27270</v>
      </c>
      <c r="AZ27" s="103">
        <v>0</v>
      </c>
      <c r="BA27" s="103">
        <v>0</v>
      </c>
      <c r="BB27" s="103">
        <v>0</v>
      </c>
      <c r="BC27" s="108">
        <v>27270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92072.9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26633.7</v>
      </c>
      <c r="AZ28" s="103"/>
      <c r="BA28" s="103">
        <v>16008.6</v>
      </c>
      <c r="BB28" s="103">
        <v>9293.4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1357.9</v>
      </c>
      <c r="AZ33" s="103"/>
      <c r="BA33" s="103">
        <v>0</v>
      </c>
      <c r="BB33" s="103">
        <v>0</v>
      </c>
      <c r="BC33" s="108">
        <v>1357.9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17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48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55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48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56" t="s">
        <v>39</v>
      </c>
      <c r="B39" s="29"/>
      <c r="C39" s="29" t="s">
        <v>6</v>
      </c>
      <c r="D39" s="39">
        <f>K39+R39+AA39+AI39+AR39+AY39+BG39+BO39</f>
        <v>1071748.5999999999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96587.4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59140.9</v>
      </c>
      <c r="BC39" s="39">
        <f t="shared" ref="BC39:BF39" si="82">BC40+BC41+BC42</f>
        <v>36771.399999999994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48229.200000000004</v>
      </c>
      <c r="BH39" s="39">
        <f>BH40+BH41+BH42</f>
        <v>0</v>
      </c>
      <c r="BI39" s="39">
        <f>BI40+BI41+BI42</f>
        <v>0</v>
      </c>
      <c r="BJ39" s="39">
        <f>BJ40+BJ41+BJ42</f>
        <v>2589.5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0.8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56"/>
      <c r="B40" s="29" t="s">
        <v>7</v>
      </c>
      <c r="C40" s="29" t="s">
        <v>7</v>
      </c>
      <c r="D40" s="39">
        <f t="shared" ref="D40:D42" si="86">K40+R40+AA40+AI40+AR40+AY40+BG40+BO40</f>
        <v>307086.90000000008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20824.400000000001</v>
      </c>
      <c r="AZ40" s="39">
        <v>0</v>
      </c>
      <c r="BA40" s="39">
        <v>0</v>
      </c>
      <c r="BB40" s="39">
        <f>BB43+BB51+BB49+BB54</f>
        <v>14048.6</v>
      </c>
      <c r="BC40" s="39">
        <f t="shared" ref="BC40:BF40" si="90">BC43+BC51+BC49+BC54</f>
        <v>6100.7000000000007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2393.9</v>
      </c>
      <c r="BH40" s="39">
        <v>0</v>
      </c>
      <c r="BI40" s="39">
        <v>0</v>
      </c>
      <c r="BJ40" s="39">
        <f>BJ51+BJ49</f>
        <v>2391.5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57"/>
      <c r="B41" s="29" t="s">
        <v>10</v>
      </c>
      <c r="C41" s="29" t="s">
        <v>10</v>
      </c>
      <c r="D41" s="39">
        <f t="shared" si="86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72983.8</v>
      </c>
      <c r="AZ41" s="39">
        <f t="shared" ref="AZ41" si="97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57"/>
      <c r="B42" s="29" t="s">
        <v>17</v>
      </c>
      <c r="C42" s="29" t="s">
        <v>17</v>
      </c>
      <c r="D42" s="39">
        <f t="shared" si="86"/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12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13"/>
      <c r="B44" s="114" t="s">
        <v>10</v>
      </c>
      <c r="C44" s="114" t="s">
        <v>10</v>
      </c>
      <c r="D44" s="116">
        <f>K44+R44+AA44+AI44+AR44+AY44+BG44+BO44</f>
        <v>192393.39999999997</v>
      </c>
      <c r="E44" s="56"/>
      <c r="F44" s="56"/>
      <c r="G44" s="56"/>
      <c r="H44" s="75"/>
      <c r="I44" s="75"/>
      <c r="J44" s="75"/>
      <c r="K44" s="116">
        <f>M44+N44+L44</f>
        <v>20816.099999999999</v>
      </c>
      <c r="L44" s="116">
        <v>19280.599999999999</v>
      </c>
      <c r="M44" s="116">
        <v>865.3</v>
      </c>
      <c r="N44" s="116">
        <v>670.2</v>
      </c>
      <c r="O44" s="153">
        <v>0</v>
      </c>
      <c r="P44" s="153">
        <v>0</v>
      </c>
      <c r="Q44" s="153">
        <v>0</v>
      </c>
      <c r="R44" s="116">
        <f>S44+U44+V44</f>
        <v>142723.69999999998</v>
      </c>
      <c r="S44" s="116">
        <v>135392.79999999999</v>
      </c>
      <c r="T44" s="116">
        <v>0</v>
      </c>
      <c r="U44" s="116">
        <v>5567.6</v>
      </c>
      <c r="V44" s="116">
        <v>1763.3</v>
      </c>
      <c r="W44" s="116">
        <v>0</v>
      </c>
      <c r="X44" s="116">
        <v>0</v>
      </c>
      <c r="Y44" s="116">
        <v>0</v>
      </c>
      <c r="Z44" s="116">
        <v>0</v>
      </c>
      <c r="AA44" s="116">
        <f>AD44+AC44+AB44</f>
        <v>27896.3</v>
      </c>
      <c r="AB44" s="116">
        <v>24168.3</v>
      </c>
      <c r="AC44" s="128">
        <v>1017.6</v>
      </c>
      <c r="AD44" s="128">
        <v>2710.4</v>
      </c>
      <c r="AE44" s="116">
        <v>0</v>
      </c>
      <c r="AF44" s="116">
        <v>0</v>
      </c>
      <c r="AG44" s="116">
        <v>0</v>
      </c>
      <c r="AH44" s="116">
        <v>0</v>
      </c>
      <c r="AI44" s="116">
        <f>AJ44+AK44+AL44</f>
        <v>957.3</v>
      </c>
      <c r="AJ44" s="116">
        <v>0</v>
      </c>
      <c r="AK44" s="116">
        <v>0</v>
      </c>
      <c r="AL44" s="116">
        <v>957.3</v>
      </c>
      <c r="AM44" s="116">
        <v>0</v>
      </c>
      <c r="AN44" s="116">
        <v>0</v>
      </c>
      <c r="AO44" s="116">
        <v>0</v>
      </c>
      <c r="AP44" s="116">
        <v>0</v>
      </c>
      <c r="AQ44" s="116">
        <v>0</v>
      </c>
      <c r="AR44" s="128">
        <f>AT44</f>
        <v>0</v>
      </c>
      <c r="AS44" s="128">
        <v>0</v>
      </c>
      <c r="AT44" s="128">
        <v>0</v>
      </c>
      <c r="AU44" s="128">
        <v>0</v>
      </c>
      <c r="AV44" s="128">
        <v>0</v>
      </c>
      <c r="AW44" s="128">
        <v>0</v>
      </c>
      <c r="AX44" s="128">
        <v>0</v>
      </c>
      <c r="AY44" s="116">
        <f>BB44</f>
        <v>0</v>
      </c>
      <c r="AZ44" s="116">
        <v>0</v>
      </c>
      <c r="BA44" s="116">
        <v>0</v>
      </c>
      <c r="BB44" s="116">
        <v>0</v>
      </c>
      <c r="BC44" s="116">
        <v>0</v>
      </c>
      <c r="BD44" s="116">
        <v>0</v>
      </c>
      <c r="BE44" s="116">
        <v>0</v>
      </c>
      <c r="BF44" s="116">
        <v>0</v>
      </c>
      <c r="BG44" s="116">
        <f>BJ44</f>
        <v>0</v>
      </c>
      <c r="BH44" s="116">
        <v>0</v>
      </c>
      <c r="BI44" s="116">
        <v>0</v>
      </c>
      <c r="BJ44" s="116">
        <v>0</v>
      </c>
      <c r="BK44" s="116">
        <v>0</v>
      </c>
      <c r="BL44" s="116">
        <v>0</v>
      </c>
      <c r="BM44" s="116">
        <v>0</v>
      </c>
      <c r="BN44" s="116">
        <v>0</v>
      </c>
      <c r="BO44" s="110">
        <f>BR44</f>
        <v>0</v>
      </c>
      <c r="BP44" s="110">
        <v>0</v>
      </c>
      <c r="BQ44" s="110">
        <v>0</v>
      </c>
      <c r="BR44" s="110">
        <v>0</v>
      </c>
      <c r="BS44" s="110">
        <v>0</v>
      </c>
      <c r="BT44" s="110">
        <v>0</v>
      </c>
      <c r="BU44" s="110">
        <v>0</v>
      </c>
      <c r="BV44" s="110">
        <v>0</v>
      </c>
    </row>
    <row r="45" spans="1:74" ht="53.25" customHeight="1" x14ac:dyDescent="0.2">
      <c r="A45" s="113"/>
      <c r="B45" s="115"/>
      <c r="C45" s="115"/>
      <c r="D45" s="115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5"/>
      <c r="L45" s="115"/>
      <c r="M45" s="115"/>
      <c r="N45" s="115"/>
      <c r="O45" s="154"/>
      <c r="P45" s="154"/>
      <c r="Q45" s="154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29"/>
      <c r="AD45" s="129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29"/>
      <c r="AS45" s="129"/>
      <c r="AT45" s="129"/>
      <c r="AU45" s="129"/>
      <c r="AV45" s="129"/>
      <c r="AW45" s="129"/>
      <c r="AX45" s="129"/>
      <c r="AY45" s="115"/>
      <c r="AZ45" s="115"/>
      <c r="BA45" s="116"/>
      <c r="BB45" s="115"/>
      <c r="BC45" s="115"/>
      <c r="BD45" s="115"/>
      <c r="BE45" s="115"/>
      <c r="BF45" s="115"/>
      <c r="BG45" s="115"/>
      <c r="BH45" s="115"/>
      <c r="BI45" s="116"/>
      <c r="BJ45" s="115"/>
      <c r="BK45" s="115"/>
      <c r="BL45" s="115"/>
      <c r="BM45" s="115"/>
      <c r="BN45" s="115"/>
      <c r="BO45" s="111"/>
      <c r="BP45" s="111"/>
      <c r="BQ45" s="111"/>
      <c r="BR45" s="111"/>
      <c r="BS45" s="111"/>
      <c r="BT45" s="111"/>
      <c r="BU45" s="111"/>
      <c r="BV45" s="111"/>
    </row>
    <row r="46" spans="1:74" ht="37.5" customHeight="1" x14ac:dyDescent="0.2">
      <c r="A46" s="150" t="s">
        <v>66</v>
      </c>
      <c r="B46" s="95" t="s">
        <v>21</v>
      </c>
      <c r="C46" s="99"/>
      <c r="D46" s="98">
        <f>K46+R46+AA46+AI46+AR46+AY46+BG46+BO46</f>
        <v>551883.19999999995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93338</v>
      </c>
      <c r="AZ46" s="103"/>
      <c r="BA46" s="103"/>
      <c r="BB46" s="103">
        <f>BB47+BB48+BB49</f>
        <v>58153.8</v>
      </c>
      <c r="BC46" s="103">
        <f t="shared" ref="BC46:BF46" si="105">BC47+BC48+BC49</f>
        <v>35184.200000000004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51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2779.2</v>
      </c>
      <c r="AZ47" s="103">
        <v>0</v>
      </c>
      <c r="BA47" s="103">
        <v>0</v>
      </c>
      <c r="BB47" s="103">
        <v>0</v>
      </c>
      <c r="BC47" s="103">
        <v>2779.2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51"/>
      <c r="B48" s="59" t="s">
        <v>10</v>
      </c>
      <c r="C48" s="59" t="s">
        <v>10</v>
      </c>
      <c r="D48" s="56">
        <f t="shared" ref="D48:D56" si="108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52"/>
      <c r="B49" s="59" t="s">
        <v>87</v>
      </c>
      <c r="C49" s="59" t="s">
        <v>7</v>
      </c>
      <c r="D49" s="56">
        <f t="shared" si="108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8856.7999999999993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2194.7000000000003</v>
      </c>
      <c r="AZ51" s="103">
        <v>0</v>
      </c>
      <c r="BA51" s="103">
        <v>0</v>
      </c>
      <c r="BB51" s="103">
        <v>892.2</v>
      </c>
      <c r="BC51" s="103">
        <v>1302.4000000000001</v>
      </c>
      <c r="BD51" s="103">
        <v>0.1</v>
      </c>
      <c r="BE51" s="103">
        <v>0</v>
      </c>
      <c r="BF51" s="103">
        <v>0</v>
      </c>
      <c r="BG51" s="56">
        <f t="shared" si="110"/>
        <v>2393.9</v>
      </c>
      <c r="BH51" s="56">
        <v>0</v>
      </c>
      <c r="BI51" s="56">
        <v>0</v>
      </c>
      <c r="BJ51" s="56">
        <v>2391.5</v>
      </c>
      <c r="BK51" s="56">
        <v>0</v>
      </c>
      <c r="BL51" s="56">
        <v>0</v>
      </c>
      <c r="BM51" s="56">
        <v>1.6</v>
      </c>
      <c r="BN51" s="56">
        <v>0.8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12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13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37" t="s">
        <v>30</v>
      </c>
      <c r="B57" s="29"/>
      <c r="C57" s="29" t="s">
        <v>6</v>
      </c>
      <c r="D57" s="39">
        <f>K57+R57+AA57+AI57+AR57+AY57+BG57+BO57</f>
        <v>609563.59999999986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59377.599999999999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20490.699999999997</v>
      </c>
      <c r="BC57" s="39">
        <f t="shared" si="122"/>
        <v>33434.6</v>
      </c>
      <c r="BD57" s="39">
        <f t="shared" si="122"/>
        <v>5233.5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47"/>
      <c r="B58" s="29" t="s">
        <v>76</v>
      </c>
      <c r="C58" s="29" t="s">
        <v>7</v>
      </c>
      <c r="D58" s="39">
        <f t="shared" ref="D58:D59" si="127">K58+R58+AA58+AI58+AR58+AY58+BG58+BO58</f>
        <v>608898.99999999988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59377.599999999999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20490.699999999997</v>
      </c>
      <c r="BC58" s="39">
        <f>BC60+BC61+BC62+BC64+BC65+BC66+BC67+BC69+BC70</f>
        <v>33434.6</v>
      </c>
      <c r="BD58" s="39">
        <f t="shared" ref="BD58:BF58" si="134">BD60+BD61+BD62+BD64+BD65+BD66+BD67+BD69+BD70</f>
        <v>5233.5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9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241223.59999999998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32480.300000000003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4633.5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17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18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30057.499999999996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3698.3999999999996</v>
      </c>
      <c r="AZ65" s="103">
        <v>0</v>
      </c>
      <c r="BA65" s="103">
        <v>0</v>
      </c>
      <c r="BB65" s="103">
        <v>3156.6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37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38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38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42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12" t="s">
        <v>70</v>
      </c>
      <c r="B77" s="140" t="s">
        <v>18</v>
      </c>
      <c r="C77" s="140" t="s">
        <v>11</v>
      </c>
      <c r="D77" s="119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19">
        <f t="shared" si="91"/>
        <v>220.5</v>
      </c>
      <c r="L77" s="119">
        <v>0</v>
      </c>
      <c r="M77" s="119">
        <v>0</v>
      </c>
      <c r="N77" s="119">
        <v>220.5</v>
      </c>
      <c r="O77" s="119">
        <v>0</v>
      </c>
      <c r="P77" s="119">
        <v>0</v>
      </c>
      <c r="Q77" s="119">
        <v>0</v>
      </c>
      <c r="R77" s="119">
        <f t="shared" si="112"/>
        <v>148.19999999999999</v>
      </c>
      <c r="S77" s="119">
        <v>0</v>
      </c>
      <c r="T77" s="119">
        <v>0</v>
      </c>
      <c r="U77" s="119">
        <v>0</v>
      </c>
      <c r="V77" s="119">
        <v>148.19999999999999</v>
      </c>
      <c r="W77" s="119">
        <v>0</v>
      </c>
      <c r="X77" s="119">
        <v>0</v>
      </c>
      <c r="Y77" s="119">
        <v>0</v>
      </c>
      <c r="Z77" s="119">
        <v>0</v>
      </c>
      <c r="AA77" s="119">
        <f t="shared" si="113"/>
        <v>210.7</v>
      </c>
      <c r="AB77" s="119">
        <v>0</v>
      </c>
      <c r="AC77" s="130">
        <v>0</v>
      </c>
      <c r="AD77" s="130">
        <v>210.7</v>
      </c>
      <c r="AE77" s="119">
        <v>0</v>
      </c>
      <c r="AF77" s="119">
        <v>0</v>
      </c>
      <c r="AG77" s="119">
        <v>0</v>
      </c>
      <c r="AH77" s="119">
        <v>0</v>
      </c>
      <c r="AI77" s="119">
        <v>207</v>
      </c>
      <c r="AJ77" s="119">
        <v>0</v>
      </c>
      <c r="AK77" s="119">
        <v>0</v>
      </c>
      <c r="AL77" s="119">
        <v>207</v>
      </c>
      <c r="AM77" s="119">
        <v>0</v>
      </c>
      <c r="AN77" s="119">
        <v>0</v>
      </c>
      <c r="AO77" s="119">
        <v>0</v>
      </c>
      <c r="AP77" s="119">
        <v>0</v>
      </c>
      <c r="AQ77" s="119">
        <v>0</v>
      </c>
      <c r="AR77" s="130">
        <f>AS77+AT77+AU77+AV77+BF77</f>
        <v>207</v>
      </c>
      <c r="AS77" s="130">
        <v>0</v>
      </c>
      <c r="AT77" s="130">
        <v>0</v>
      </c>
      <c r="AU77" s="130">
        <v>207</v>
      </c>
      <c r="AV77" s="130">
        <v>0</v>
      </c>
      <c r="AW77" s="130">
        <v>0</v>
      </c>
      <c r="AX77" s="130">
        <v>0</v>
      </c>
      <c r="AY77" s="119">
        <f>AZ77+BC77+BD77+BF77+BL77</f>
        <v>322</v>
      </c>
      <c r="AZ77" s="119">
        <v>0</v>
      </c>
      <c r="BA77" s="119">
        <v>0</v>
      </c>
      <c r="BB77" s="119">
        <v>0</v>
      </c>
      <c r="BC77" s="119">
        <v>322</v>
      </c>
      <c r="BD77" s="119">
        <v>0</v>
      </c>
      <c r="BE77" s="119">
        <v>0</v>
      </c>
      <c r="BF77" s="119">
        <v>0</v>
      </c>
      <c r="BG77" s="119">
        <f>BH77+BK77+BL77+BN77+BT77</f>
        <v>372</v>
      </c>
      <c r="BH77" s="119">
        <v>0</v>
      </c>
      <c r="BI77" s="119">
        <v>0</v>
      </c>
      <c r="BJ77" s="119">
        <v>0</v>
      </c>
      <c r="BK77" s="119">
        <v>372</v>
      </c>
      <c r="BL77" s="119">
        <v>0</v>
      </c>
      <c r="BM77" s="119">
        <v>0</v>
      </c>
      <c r="BN77" s="119">
        <v>0</v>
      </c>
      <c r="BO77" s="110">
        <f>BP77+BS77+BT77+BV77+CB77</f>
        <v>392</v>
      </c>
      <c r="BP77" s="110">
        <v>0</v>
      </c>
      <c r="BQ77" s="110">
        <v>0</v>
      </c>
      <c r="BR77" s="110">
        <v>0</v>
      </c>
      <c r="BS77" s="110">
        <v>392</v>
      </c>
      <c r="BT77" s="110">
        <v>0</v>
      </c>
      <c r="BU77" s="110">
        <v>0</v>
      </c>
      <c r="BV77" s="110">
        <v>0</v>
      </c>
    </row>
    <row r="78" spans="1:75" s="4" customFormat="1" ht="54.75" customHeight="1" x14ac:dyDescent="0.2">
      <c r="A78" s="112"/>
      <c r="B78" s="141"/>
      <c r="C78" s="141"/>
      <c r="D78" s="120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31"/>
      <c r="AD78" s="131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31"/>
      <c r="AS78" s="131"/>
      <c r="AT78" s="131"/>
      <c r="AU78" s="131"/>
      <c r="AV78" s="131"/>
      <c r="AW78" s="131"/>
      <c r="AX78" s="131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11"/>
      <c r="BP78" s="111"/>
      <c r="BQ78" s="111"/>
      <c r="BR78" s="111"/>
      <c r="BS78" s="111"/>
      <c r="BT78" s="111"/>
      <c r="BU78" s="111"/>
      <c r="BV78" s="111"/>
    </row>
    <row r="79" spans="1:75" s="4" customFormat="1" ht="38.25" x14ac:dyDescent="0.2">
      <c r="A79" s="113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13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37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38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38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9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2025-09-25T08:27:00Z</dcterms:modified>
</cp:coreProperties>
</file>